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7927"/>
  <workbookPr showInkAnnotation="0" defaultThemeVersion="166925"/>
  <bookViews>
    <workbookView xWindow="0" yWindow="0" windowWidth="0" windowHeight="0" xr2:uid="{00000000-000D-0000-FFFF-FFFF00000000}"/>
  </bookViews>
  <sheets>
    <sheet name="Sheet1" sheetId="1" r:id="rId1"/>
    <sheet name="Sheet2" sheetId="2" r:id="rId2"/>
  </sheets>
  <calcPr calcId="171026"/>
</workbook>
</file>

<file path=xl/calcChain.xml><?xml version="1.0" encoding="utf-8"?>
<calcChain xmlns="http://schemas.openxmlformats.org/spreadsheetml/2006/main">
  <c r="B25" i="2" l="1"/>
  <c r="D14" i="2"/>
  <c r="M8" i="1"/>
  <c r="M12" i="1"/>
  <c r="M13" i="1"/>
  <c r="M15" i="1"/>
  <c r="M14" i="1"/>
  <c r="G27" i="1"/>
  <c r="G25" i="1"/>
  <c r="G17" i="1"/>
  <c r="G6" i="1"/>
  <c r="G9" i="1"/>
  <c r="G13" i="1"/>
  <c r="G28" i="1"/>
  <c r="E27" i="1"/>
  <c r="E26" i="1"/>
  <c r="E22" i="1"/>
  <c r="E15" i="1"/>
  <c r="E11" i="1"/>
  <c r="E7" i="1"/>
  <c r="E28" i="1"/>
</calcChain>
</file>

<file path=xl/sharedStrings.xml><?xml version="1.0" encoding="utf-8"?>
<sst xmlns="http://schemas.openxmlformats.org/spreadsheetml/2006/main" count="110" uniqueCount="94">
  <si>
    <t>Site</t>
  </si>
  <si>
    <t>Oconee State Park</t>
  </si>
  <si>
    <t>Description</t>
  </si>
  <si>
    <t>Large open campsite</t>
  </si>
  <si>
    <t>On right.  Just before Lick Log Creek telephone pole bridge (before the first of two bridges)</t>
  </si>
  <si>
    <t>Large camping area</t>
  </si>
  <si>
    <t>Table Rock to Sassafras</t>
  </si>
  <si>
    <t>Sassafras to Chimneytop</t>
  </si>
  <si>
    <t>Chimneytop to Laurel Valley</t>
  </si>
  <si>
    <t>Laurel Valley to Laurel Fork Falls</t>
  </si>
  <si>
    <t>Laurel Fork Falls to Canebrake (Toxaway R.)</t>
  </si>
  <si>
    <t>Canebrake to Bad Creek</t>
  </si>
  <si>
    <t>Bad Creek To Upper Whitewater Falls</t>
  </si>
  <si>
    <t>Upper Whitewater to Sloan Bridge</t>
  </si>
  <si>
    <t>Sloan Bridge to Fish Hatchery Rd.</t>
  </si>
  <si>
    <t>Burrell's Ford Road to Cheohee Rd.</t>
  </si>
  <si>
    <t>Cheohee Rd to Jumping Branch</t>
  </si>
  <si>
    <t xml:space="preserve">Jumping Branch to Oconee </t>
  </si>
  <si>
    <t>Fish Hatchery Rd. to Burrell's Ford Rd.</t>
  </si>
  <si>
    <t>Trail turns right.  Camping area is across trail and beside creek</t>
  </si>
  <si>
    <t>Simms Field</t>
  </si>
  <si>
    <t>Burrell's Ford Campground</t>
  </si>
  <si>
    <t>Small campsite below trail</t>
  </si>
  <si>
    <t>Campsite</t>
  </si>
  <si>
    <t>Below trail on left</t>
  </si>
  <si>
    <t>Designated campsite</t>
  </si>
  <si>
    <t>Spur trail to right descends 150 ft to campsite with water source</t>
  </si>
  <si>
    <t>spur trail to right, go 75 feet. water source downhill to right</t>
  </si>
  <si>
    <t>Bearcamp Creek designated campsite</t>
  </si>
  <si>
    <t>Bear Gap designated campsite</t>
  </si>
  <si>
    <t>South side of Toxaway Creek</t>
  </si>
  <si>
    <t>Heartbreak Ridge</t>
  </si>
  <si>
    <t>Designateed campsite area</t>
  </si>
  <si>
    <t>Spur trail goes after suspension bridge.  After bridge, spur trail turns right and goes 300 feet to site.  don't fall over falls and die</t>
  </si>
  <si>
    <t>After bridge, left onto Laurel Fork Creed Road.  Dawkins Flat Rd intersects from right, campsite on right</t>
  </si>
  <si>
    <t>large campsite</t>
  </si>
  <si>
    <t>Cross 30-ft bridge, 150 feet ahead trail turns left to campsite 100 ft from laurel Fork Creek Rd.  Trail then crosses another bridge</t>
  </si>
  <si>
    <t>large, flat open area</t>
  </si>
  <si>
    <t>Chimney and rocks 25 yards to right of trail.  Boxed-in spring 150 ft down a path to the back right of area</t>
  </si>
  <si>
    <t>Area with huge boulders</t>
  </si>
  <si>
    <t>Lighthouse (large curved opening) left of trail.  Water source 0.2 miles back</t>
  </si>
  <si>
    <t>1.7 miles down spur trail</t>
  </si>
  <si>
    <t>1.4 miles to NC 281, then 0.3 miles ahead to campsite with iron grills and stream</t>
  </si>
  <si>
    <t>Plan 1</t>
  </si>
  <si>
    <t>Plan 2</t>
  </si>
  <si>
    <t>Night 1</t>
  </si>
  <si>
    <t>Night 2</t>
  </si>
  <si>
    <t>Night 3</t>
  </si>
  <si>
    <t>Laurel Fork Boat Access (only in P.P.)</t>
  </si>
  <si>
    <t>Night 4</t>
  </si>
  <si>
    <t>Night 5</t>
  </si>
  <si>
    <t>Mile (by hand)</t>
  </si>
  <si>
    <t xml:space="preserve">Last day </t>
  </si>
  <si>
    <t>End</t>
  </si>
  <si>
    <t>Plan 1 mi</t>
  </si>
  <si>
    <t>Plan 2 mi</t>
  </si>
  <si>
    <t>Chimneytop gap</t>
  </si>
  <si>
    <t>Fly out of Detriot</t>
  </si>
  <si>
    <t>Five nights</t>
  </si>
  <si>
    <t>Hike out</t>
  </si>
  <si>
    <t>Drive to Hamburg</t>
  </si>
  <si>
    <t>Shuttle @ 7am &amp; start hike 8am</t>
  </si>
  <si>
    <t>Drive to Table Rock State Park</t>
  </si>
  <si>
    <t>Park HQ:  864-878-9813</t>
  </si>
  <si>
    <t>Spend night at hotel</t>
  </si>
  <si>
    <t>Pay parking fee (office open at 8)</t>
  </si>
  <si>
    <t>March 21st</t>
  </si>
  <si>
    <t>16, 17, 18, 19, 20</t>
  </si>
  <si>
    <t>get to camp around 5pm on first day (thursday)</t>
  </si>
  <si>
    <t>Call Jim to confirm shuttle</t>
  </si>
  <si>
    <t>Food</t>
  </si>
  <si>
    <t>Calories</t>
  </si>
  <si>
    <t>Candy/bars</t>
  </si>
  <si>
    <t>PB</t>
  </si>
  <si>
    <t>Poptart</t>
  </si>
  <si>
    <t>2 Fig Newton</t>
  </si>
  <si>
    <t>ramen</t>
  </si>
  <si>
    <t>2 tortilla</t>
  </si>
  <si>
    <t>emergen-c</t>
  </si>
  <si>
    <t>sum (ramen dinner)</t>
  </si>
  <si>
    <t>sum(couscous dinner)</t>
  </si>
  <si>
    <t>couscous</t>
  </si>
  <si>
    <t>2 cup almonds</t>
  </si>
  <si>
    <t>dried fruit</t>
  </si>
  <si>
    <t>veggie chips</t>
  </si>
  <si>
    <t>Lauren Mountain Inn (Confirmation:  03015AR)</t>
  </si>
  <si>
    <t>John L. Cantrell homesite</t>
  </si>
  <si>
    <t xml:space="preserve">Drive to Asheville </t>
  </si>
  <si>
    <t>Spend night with Ashley's friend</t>
  </si>
  <si>
    <t>864-431-0447 - Cranberry silverado pickup</t>
  </si>
  <si>
    <t>What I did</t>
  </si>
  <si>
    <t>Little campsite behind a boulder with fire ring</t>
  </si>
  <si>
    <t>Carolyn could not find a campsite here</t>
  </si>
  <si>
    <t>A mile or so before of Sassafrass Peak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</si>
</sst>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505050"/>
      </top>
      <bottom style="medium">
        <color rgb="FF50505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 vertical="top"/>
    </xf>
    <xf numFmtId="16" fontId="0" fillId="0" borderId="0" xfId="0" applyNumberFormat="1" applyAlignment="1">
      <alignment horizontal="center" vertical="top"/>
    </xf>
    <xf numFmtId="0" fontId="4" fillId="0" borderId="0" xfId="0" applyFont="1"/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40152-1655-B540-B290-D15F2812D840}">
  <dimension ref="A1:M31"/>
  <sheetViews>
    <sheetView tabSelected="1" zoomScale="80" zoomScaleNormal="80" zoomScaleSheetLayoutView="100" workbookViewId="0" xr3:uid="{0C3E01F1-FF12-56B3-AFD3-D853CAE55954}"/>
  </sheetViews>
  <sheetFormatPr defaultRowHeight="15" x14ac:dyDescent="0.2"/>
  <cols>
    <col min="1" max="1" width="30" style="9" customWidth="1"/>
    <col min="2" max="2" width="14.5703125" style="6" customWidth="1"/>
    <col min="3" max="3" width="40" style="4" customWidth="1"/>
    <col min="4" max="4" width="8.85546875" style="7" customWidth="1"/>
    <col min="5" max="5" width="10.7109375" style="7" customWidth="1"/>
    <col min="6" max="7" width="9.140625" style="7"/>
    <col min="8" max="8" width="9.140625" style="24"/>
    <col min="12" max="12" width="18.140625" customWidth="1"/>
    <col min="13" max="13" width="12.5703125" bestFit="1" customWidth="1"/>
  </cols>
  <sheetData>
    <row r="1" spans="1:13" s="17" customFormat="1" ht="15.75" thickBot="1" x14ac:dyDescent="0.25">
      <c r="A1" s="13" t="s">
        <v>0</v>
      </c>
      <c r="B1" s="14" t="s">
        <v>51</v>
      </c>
      <c r="C1" s="15" t="s">
        <v>2</v>
      </c>
      <c r="D1" s="16" t="s">
        <v>43</v>
      </c>
      <c r="E1" s="16" t="s">
        <v>54</v>
      </c>
      <c r="F1" s="16" t="s">
        <v>44</v>
      </c>
      <c r="G1" s="16" t="s">
        <v>55</v>
      </c>
      <c r="H1" s="23" t="s">
        <v>90</v>
      </c>
      <c r="L1" s="17" t="s">
        <v>70</v>
      </c>
      <c r="M1" s="17" t="s">
        <v>71</v>
      </c>
    </row>
    <row r="2" spans="1:13" ht="1.5" customHeight="1" x14ac:dyDescent="0.2">
      <c r="A2" s="8"/>
      <c r="B2" s="5"/>
      <c r="C2" s="2"/>
    </row>
    <row r="3" spans="1:13" x14ac:dyDescent="0.2">
      <c r="A3" s="9" t="s">
        <v>1</v>
      </c>
      <c r="B3" s="6">
        <v>0</v>
      </c>
      <c r="C3" s="3"/>
      <c r="L3" t="s">
        <v>72</v>
      </c>
      <c r="M3">
        <v>1000</v>
      </c>
    </row>
    <row r="4" spans="1:13" ht="43.5" customHeight="1" x14ac:dyDescent="0.2">
      <c r="A4" s="9" t="s">
        <v>3</v>
      </c>
      <c r="B4" s="6">
        <v>8.1999999999999993</v>
      </c>
      <c r="C4" s="1" t="s">
        <v>4</v>
      </c>
      <c r="L4" t="s">
        <v>73</v>
      </c>
      <c r="M4">
        <v>250</v>
      </c>
    </row>
    <row r="5" spans="1:13" ht="27.75" x14ac:dyDescent="0.2">
      <c r="A5" s="9" t="s">
        <v>5</v>
      </c>
      <c r="B5" s="6">
        <v>8.4</v>
      </c>
      <c r="C5" s="4" t="s">
        <v>19</v>
      </c>
      <c r="L5" t="s">
        <v>74</v>
      </c>
      <c r="M5">
        <v>400</v>
      </c>
    </row>
    <row r="6" spans="1:13" x14ac:dyDescent="0.2">
      <c r="A6" s="9" t="s">
        <v>20</v>
      </c>
      <c r="B6" s="6">
        <v>10.9</v>
      </c>
      <c r="F6" s="7" t="s">
        <v>45</v>
      </c>
      <c r="G6" s="7">
        <f>B6-B3</f>
        <v>10.9</v>
      </c>
      <c r="L6" t="s">
        <v>77</v>
      </c>
      <c r="M6">
        <v>200</v>
      </c>
    </row>
    <row r="7" spans="1:13" x14ac:dyDescent="0.2">
      <c r="A7" s="9" t="s">
        <v>21</v>
      </c>
      <c r="B7" s="6">
        <v>15.5</v>
      </c>
      <c r="D7" s="7" t="s">
        <v>45</v>
      </c>
      <c r="E7" s="6">
        <f>B7-B3</f>
        <v>15.5</v>
      </c>
      <c r="H7" s="24" t="s">
        <v>45</v>
      </c>
      <c r="L7" t="s">
        <v>75</v>
      </c>
      <c r="M7">
        <v>100</v>
      </c>
    </row>
    <row r="8" spans="1:13" x14ac:dyDescent="0.2">
      <c r="A8" s="9" t="s">
        <v>22</v>
      </c>
      <c r="B8" s="6">
        <v>20.9</v>
      </c>
      <c r="L8" t="s">
        <v>82</v>
      </c>
      <c r="M8">
        <f>1600/5.5</f>
        <v>290.90909090909093</v>
      </c>
    </row>
    <row r="9" spans="1:13" x14ac:dyDescent="0.2">
      <c r="A9" s="9" t="s">
        <v>23</v>
      </c>
      <c r="B9" s="6">
        <v>23.2</v>
      </c>
      <c r="C9" s="4" t="s">
        <v>24</v>
      </c>
      <c r="F9" s="7" t="s">
        <v>46</v>
      </c>
      <c r="G9" s="7">
        <f>B9-B6</f>
        <v>12.299999999999999</v>
      </c>
      <c r="L9" s="20" t="s">
        <v>76</v>
      </c>
      <c r="M9">
        <v>200</v>
      </c>
    </row>
    <row r="10" spans="1:13" ht="27.75" x14ac:dyDescent="0.2">
      <c r="A10" s="10" t="s">
        <v>41</v>
      </c>
      <c r="B10" s="11">
        <v>26.1</v>
      </c>
      <c r="C10" s="12" t="s">
        <v>42</v>
      </c>
      <c r="L10" s="20" t="s">
        <v>81</v>
      </c>
      <c r="M10">
        <v>600</v>
      </c>
    </row>
    <row r="11" spans="1:13" ht="27.75" x14ac:dyDescent="0.2">
      <c r="A11" s="9" t="s">
        <v>25</v>
      </c>
      <c r="B11" s="6">
        <v>32</v>
      </c>
      <c r="C11" s="4" t="s">
        <v>26</v>
      </c>
      <c r="D11" s="7" t="s">
        <v>46</v>
      </c>
      <c r="E11" s="7">
        <f>B11-B7</f>
        <v>16.5</v>
      </c>
      <c r="H11" s="24" t="s">
        <v>46</v>
      </c>
      <c r="L11" t="s">
        <v>78</v>
      </c>
      <c r="M11">
        <v>30</v>
      </c>
    </row>
    <row r="12" spans="1:13" ht="27.75" x14ac:dyDescent="0.2">
      <c r="A12" s="9" t="s">
        <v>25</v>
      </c>
      <c r="B12" s="6">
        <v>35.299999999999997</v>
      </c>
      <c r="C12" s="4" t="s">
        <v>27</v>
      </c>
      <c r="L12" t="s">
        <v>83</v>
      </c>
      <c r="M12">
        <f>(180*4.4)/5.5</f>
        <v>144.00000000000003</v>
      </c>
    </row>
    <row r="13" spans="1:13" x14ac:dyDescent="0.2">
      <c r="A13" s="9" t="s">
        <v>28</v>
      </c>
      <c r="B13" s="6">
        <v>37.299999999999997</v>
      </c>
      <c r="F13" s="7" t="s">
        <v>47</v>
      </c>
      <c r="G13" s="7">
        <f>B13-B9</f>
        <v>14.099999999999998</v>
      </c>
      <c r="L13" t="s">
        <v>84</v>
      </c>
      <c r="M13">
        <f>300/5.5</f>
        <v>54.545454545454547</v>
      </c>
    </row>
    <row r="14" spans="1:13" x14ac:dyDescent="0.2">
      <c r="A14" s="9" t="s">
        <v>29</v>
      </c>
      <c r="B14" s="6">
        <v>42.5</v>
      </c>
      <c r="L14" t="s">
        <v>79</v>
      </c>
      <c r="M14">
        <f>SUM(M3:M9)+SUM(M11:M13)</f>
        <v>2669.4545454545455</v>
      </c>
    </row>
    <row r="15" spans="1:13" ht="15" customHeight="1" x14ac:dyDescent="0.2">
      <c r="A15" s="9" t="s">
        <v>25</v>
      </c>
      <c r="B15" s="6">
        <v>48.4</v>
      </c>
      <c r="C15" s="4" t="s">
        <v>30</v>
      </c>
      <c r="D15" s="7" t="s">
        <v>47</v>
      </c>
      <c r="E15" s="7">
        <f>B15-B11</f>
        <v>16.399999999999999</v>
      </c>
      <c r="H15" s="24" t="s">
        <v>47</v>
      </c>
      <c r="L15" t="s">
        <v>80</v>
      </c>
      <c r="M15">
        <f>SUM(M3:M8)+SUM(M10:M13)</f>
        <v>3069.4545454545455</v>
      </c>
    </row>
    <row r="16" spans="1:13" x14ac:dyDescent="0.2">
      <c r="A16" s="18" t="s">
        <v>31</v>
      </c>
    </row>
    <row r="17" spans="1:8" x14ac:dyDescent="0.2">
      <c r="A17" s="9" t="s">
        <v>32</v>
      </c>
      <c r="B17" s="6">
        <v>49.7</v>
      </c>
      <c r="F17" s="7" t="s">
        <v>49</v>
      </c>
      <c r="G17" s="7">
        <f>B17-B13</f>
        <v>12.400000000000006</v>
      </c>
    </row>
    <row r="18" spans="1:8" x14ac:dyDescent="0.2">
      <c r="A18" s="9" t="s">
        <v>23</v>
      </c>
      <c r="B18" s="6">
        <v>53.6</v>
      </c>
      <c r="C18" s="4" t="s">
        <v>48</v>
      </c>
    </row>
    <row r="19" spans="1:8" ht="41.25" x14ac:dyDescent="0.2">
      <c r="A19" s="9" t="s">
        <v>25</v>
      </c>
      <c r="B19" s="6">
        <v>54.2</v>
      </c>
      <c r="C19" s="4" t="s">
        <v>33</v>
      </c>
    </row>
    <row r="20" spans="1:8" ht="41.25" x14ac:dyDescent="0.2">
      <c r="A20" s="9" t="s">
        <v>25</v>
      </c>
      <c r="B20" s="6">
        <v>54.8</v>
      </c>
      <c r="C20" s="4" t="s">
        <v>34</v>
      </c>
    </row>
    <row r="21" spans="1:8" ht="41.25" x14ac:dyDescent="0.2">
      <c r="A21" s="9" t="s">
        <v>35</v>
      </c>
      <c r="B21" s="6">
        <v>56.9</v>
      </c>
      <c r="C21" s="4" t="s">
        <v>36</v>
      </c>
    </row>
    <row r="22" spans="1:8" x14ac:dyDescent="0.2">
      <c r="A22" s="9" t="s">
        <v>25</v>
      </c>
      <c r="B22" s="6">
        <v>58.9</v>
      </c>
      <c r="C22" s="4" t="s">
        <v>37</v>
      </c>
      <c r="D22" s="7" t="s">
        <v>49</v>
      </c>
      <c r="E22" s="7">
        <f>B22-B15</f>
        <v>10.5</v>
      </c>
    </row>
    <row r="23" spans="1:8" x14ac:dyDescent="0.2">
      <c r="A23" s="9" t="s">
        <v>56</v>
      </c>
      <c r="B23" s="6">
        <v>63.8</v>
      </c>
      <c r="C23" s="27" t="s">
        <v>92</v>
      </c>
    </row>
    <row r="24" spans="1:8" s="24" customFormat="1" x14ac:dyDescent="0.2">
      <c r="A24" s="25" t="s">
        <v>93</v>
      </c>
      <c r="B24" s="26">
        <v>65.400000000000006</v>
      </c>
      <c r="C24" s="27" t="s">
        <v>91</v>
      </c>
      <c r="D24" s="28"/>
      <c r="E24" s="28"/>
      <c r="F24" s="28"/>
      <c r="G24" s="28"/>
      <c r="H24" s="24" t="s">
        <v>49</v>
      </c>
    </row>
    <row r="25" spans="1:8" ht="41.25" x14ac:dyDescent="0.2">
      <c r="A25" s="9" t="s">
        <v>86</v>
      </c>
      <c r="B25" s="6">
        <v>67.599999999999994</v>
      </c>
      <c r="C25" s="4" t="s">
        <v>38</v>
      </c>
      <c r="F25" s="7" t="s">
        <v>50</v>
      </c>
      <c r="G25" s="7">
        <f>B25-B17</f>
        <v>17.899999999999991</v>
      </c>
    </row>
    <row r="26" spans="1:8" ht="27.75" x14ac:dyDescent="0.2">
      <c r="A26" s="9" t="s">
        <v>39</v>
      </c>
      <c r="B26" s="6">
        <v>71.099999999999994</v>
      </c>
      <c r="C26" s="4" t="s">
        <v>40</v>
      </c>
      <c r="D26" s="7" t="s">
        <v>50</v>
      </c>
      <c r="E26" s="7">
        <f>B26-B22</f>
        <v>12.199999999999996</v>
      </c>
    </row>
    <row r="27" spans="1:8" x14ac:dyDescent="0.2">
      <c r="A27" s="9" t="s">
        <v>53</v>
      </c>
      <c r="B27" s="6">
        <v>76.2</v>
      </c>
      <c r="D27" s="7" t="s">
        <v>52</v>
      </c>
      <c r="E27" s="7">
        <f>B27-B26</f>
        <v>5.1000000000000085</v>
      </c>
      <c r="F27" s="7" t="s">
        <v>52</v>
      </c>
      <c r="G27" s="7">
        <f>B27-B25</f>
        <v>8.6000000000000085</v>
      </c>
    </row>
    <row r="28" spans="1:8" x14ac:dyDescent="0.2">
      <c r="E28" s="7">
        <f>SUM(E2:E27)</f>
        <v>76.2</v>
      </c>
      <c r="G28" s="7">
        <f>SUM(G2:G27)</f>
        <v>76.2</v>
      </c>
    </row>
    <row r="30" spans="1:8" x14ac:dyDescent="0.2">
      <c r="C30" s="21"/>
      <c r="D30" s="22"/>
      <c r="E30" s="22"/>
    </row>
    <row r="31" spans="1:8" x14ac:dyDescent="0.2">
      <c r="D31" s="22"/>
      <c r="E31" s="22"/>
    </row>
  </sheetData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8B417-9661-0740-96A5-6452FF2E9E1F}">
  <dimension ref="A1:D26"/>
  <sheetViews>
    <sheetView zoomScaleNormal="80" zoomScaleSheetLayoutView="100" workbookViewId="0" xr3:uid="{9C6D10DD-6C59-568F-9E1C-3AEB4647C4D6}">
      <selection activeCell="G4" sqref="G4"/>
    </sheetView>
  </sheetViews>
  <sheetFormatPr defaultRowHeight="15" x14ac:dyDescent="0.2"/>
  <sheetData>
    <row r="1" spans="1:4" ht="68.25" x14ac:dyDescent="0.2">
      <c r="A1" s="9" t="s">
        <v>87</v>
      </c>
      <c r="B1" s="19">
        <v>42808</v>
      </c>
      <c r="C1" s="6"/>
      <c r="D1" s="21" t="s">
        <v>88</v>
      </c>
    </row>
    <row r="2" spans="1:4" x14ac:dyDescent="0.2">
      <c r="A2" s="9" t="s">
        <v>62</v>
      </c>
      <c r="B2" s="19">
        <v>42809</v>
      </c>
      <c r="C2" s="6"/>
      <c r="D2" s="4"/>
    </row>
    <row r="3" spans="1:4" ht="41.25" x14ac:dyDescent="0.2">
      <c r="A3" s="9" t="s">
        <v>65</v>
      </c>
      <c r="B3" s="19">
        <v>42809</v>
      </c>
      <c r="C3" s="6"/>
      <c r="D3" s="4" t="s">
        <v>63</v>
      </c>
    </row>
    <row r="4" spans="1:4" ht="81" x14ac:dyDescent="0.2">
      <c r="A4" s="9" t="s">
        <v>69</v>
      </c>
      <c r="B4" s="19">
        <v>42809</v>
      </c>
      <c r="C4" s="6"/>
      <c r="D4" s="4" t="s">
        <v>89</v>
      </c>
    </row>
    <row r="5" spans="1:4" ht="81" x14ac:dyDescent="0.2">
      <c r="A5" s="9" t="s">
        <v>64</v>
      </c>
      <c r="B5" s="19">
        <v>42809</v>
      </c>
      <c r="C5" s="6"/>
      <c r="D5" s="4" t="s">
        <v>85</v>
      </c>
    </row>
    <row r="6" spans="1:4" ht="94.5" x14ac:dyDescent="0.2">
      <c r="A6" s="9" t="s">
        <v>61</v>
      </c>
      <c r="B6" s="19">
        <v>42810</v>
      </c>
      <c r="C6" s="6"/>
      <c r="D6" s="4" t="s">
        <v>68</v>
      </c>
    </row>
    <row r="7" spans="1:4" x14ac:dyDescent="0.2">
      <c r="A7" s="9" t="s">
        <v>58</v>
      </c>
      <c r="B7" s="6" t="s">
        <v>67</v>
      </c>
      <c r="C7" s="6"/>
      <c r="D7" s="4"/>
    </row>
    <row r="8" spans="1:4" x14ac:dyDescent="0.2">
      <c r="A8" s="9" t="s">
        <v>59</v>
      </c>
      <c r="B8" s="19" t="s">
        <v>66</v>
      </c>
      <c r="C8" s="6"/>
      <c r="D8" s="4"/>
    </row>
    <row r="9" spans="1:4" x14ac:dyDescent="0.2">
      <c r="A9" s="9" t="s">
        <v>60</v>
      </c>
      <c r="B9" s="19">
        <v>42816</v>
      </c>
      <c r="C9" s="6"/>
      <c r="D9" s="4"/>
    </row>
    <row r="10" spans="1:4" x14ac:dyDescent="0.2">
      <c r="A10" s="9" t="s">
        <v>57</v>
      </c>
      <c r="B10" s="19">
        <v>42822</v>
      </c>
      <c r="C10" s="6"/>
      <c r="D10" s="4"/>
    </row>
    <row r="11" spans="1:4" x14ac:dyDescent="0.2">
      <c r="A11" s="9"/>
      <c r="B11" s="6"/>
      <c r="C11" s="6"/>
      <c r="D11" s="4"/>
    </row>
    <row r="12" spans="1:4" x14ac:dyDescent="0.2">
      <c r="A12" s="9" t="s">
        <v>6</v>
      </c>
      <c r="B12" s="6">
        <v>9.6999999999999993</v>
      </c>
      <c r="C12" s="6"/>
      <c r="D12" s="4"/>
    </row>
    <row r="13" spans="1:4" x14ac:dyDescent="0.2">
      <c r="A13" s="9" t="s">
        <v>7</v>
      </c>
      <c r="B13" s="6">
        <v>2.7</v>
      </c>
      <c r="C13" s="6"/>
      <c r="D13" s="4"/>
    </row>
    <row r="14" spans="1:4" x14ac:dyDescent="0.2">
      <c r="A14" s="9" t="s">
        <v>8</v>
      </c>
      <c r="B14" s="6">
        <v>2.1</v>
      </c>
      <c r="C14" s="6"/>
      <c r="D14" s="4">
        <f>16.4+3.9+3.3+5.5+2.3+16.4+5.8+8.1+2.1+2.7+9.7</f>
        <v>76.2</v>
      </c>
    </row>
    <row r="15" spans="1:4" x14ac:dyDescent="0.2">
      <c r="A15" s="9" t="s">
        <v>9</v>
      </c>
      <c r="B15" s="6">
        <v>8.1</v>
      </c>
      <c r="C15" s="6"/>
      <c r="D15" s="4"/>
    </row>
    <row r="16" spans="1:4" x14ac:dyDescent="0.2">
      <c r="A16" s="9" t="s">
        <v>10</v>
      </c>
      <c r="B16" s="6">
        <v>5.8</v>
      </c>
      <c r="C16" s="6"/>
      <c r="D16" s="4"/>
    </row>
    <row r="17" spans="1:4" x14ac:dyDescent="0.2">
      <c r="A17" s="9" t="s">
        <v>11</v>
      </c>
      <c r="B17" s="6">
        <v>16.399999999999999</v>
      </c>
      <c r="C17" s="6"/>
      <c r="D17" s="4"/>
    </row>
    <row r="18" spans="1:4" x14ac:dyDescent="0.2">
      <c r="A18" s="9" t="s">
        <v>12</v>
      </c>
      <c r="B18" s="6">
        <v>2.2999999999999998</v>
      </c>
      <c r="C18" s="6"/>
      <c r="D18" s="4"/>
    </row>
    <row r="19" spans="1:4" x14ac:dyDescent="0.2">
      <c r="A19" s="9" t="s">
        <v>13</v>
      </c>
      <c r="B19" s="6">
        <v>5.5</v>
      </c>
      <c r="C19" s="6"/>
      <c r="D19" s="4"/>
    </row>
    <row r="20" spans="1:4" x14ac:dyDescent="0.2">
      <c r="A20" s="9" t="s">
        <v>14</v>
      </c>
      <c r="B20" s="6">
        <v>3.3</v>
      </c>
      <c r="C20" s="6"/>
      <c r="D20" s="4"/>
    </row>
    <row r="21" spans="1:4" x14ac:dyDescent="0.2">
      <c r="A21" s="9" t="s">
        <v>18</v>
      </c>
      <c r="B21" s="6">
        <v>3.9</v>
      </c>
      <c r="C21" s="6"/>
      <c r="D21" s="4"/>
    </row>
    <row r="22" spans="1:4" x14ac:dyDescent="0.2">
      <c r="A22" s="9" t="s">
        <v>15</v>
      </c>
      <c r="B22" s="6">
        <v>10.4</v>
      </c>
      <c r="C22" s="6"/>
      <c r="D22" s="4"/>
    </row>
    <row r="23" spans="1:4" x14ac:dyDescent="0.2">
      <c r="A23" s="9" t="s">
        <v>16</v>
      </c>
      <c r="B23" s="6">
        <v>1.4</v>
      </c>
      <c r="C23" s="6"/>
      <c r="D23" s="4"/>
    </row>
    <row r="24" spans="1:4" x14ac:dyDescent="0.2">
      <c r="A24" s="9" t="s">
        <v>17</v>
      </c>
      <c r="B24" s="6">
        <v>4.5999999999999996</v>
      </c>
      <c r="C24" s="6"/>
      <c r="D24" s="4"/>
    </row>
    <row r="25" spans="1:4" x14ac:dyDescent="0.2">
      <c r="A25" s="9"/>
      <c r="B25" s="6">
        <f>SUM(B12:B24)</f>
        <v>76.199999999999989</v>
      </c>
      <c r="C25" s="6"/>
      <c r="D25" s="4"/>
    </row>
    <row r="26" spans="1:4" x14ac:dyDescent="0.2">
      <c r="A26" s="9"/>
      <c r="B26" s="6"/>
      <c r="C26" s="6"/>
      <c r="D26" s="4"/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Zanarini</dc:creator>
  <dcterms:created xsi:type="dcterms:W3CDTF">2017-02-15T14:35:18Z</dcterms:created>
</cp:coreProperties>
</file>